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FORMATO 4" sheetId="5" r:id="rId1"/>
    <sheet name="Hoja2" sheetId="7" r:id="rId2"/>
  </sheets>
  <externalReferences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BCC">#REF!</definedName>
    <definedName name="dd">'[3]FORMATO 2'!$F$26</definedName>
    <definedName name="dddd">#REF!</definedName>
    <definedName name="de">'[3]FORMATO 2'!$H$26</definedName>
    <definedName name="DEUDA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DEUDA1">#REF!</definedName>
    <definedName name="DEUDA2">#REF!</definedName>
    <definedName name="ENTE_PUBLICO_A">'[1]Info General'!$C$7</definedName>
    <definedName name="ENTIDAD">'[2]Info General'!$C$11</definedName>
    <definedName name="ob">#REF!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bcorto">#REF!</definedName>
    <definedName name="PERIODO_INFORME">'[1]Info General'!$C$14</definedName>
    <definedName name="TRIMESTRE">'[1]Info General'!$C$16</definedName>
    <definedName name="ULTIMO">'[1]Info General'!$E$20</definedName>
    <definedName name="ULTIMO_SALDO">'[1]Info General'!$F$20</definedName>
    <definedName name="valor">#REF!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  <definedName name="valor1">#REF!</definedName>
    <definedName name="VALOR2">#REF!</definedName>
    <definedName name="VALORINS">#REF!</definedName>
    <definedName name="VALORINSBCC">#REF!</definedName>
  </definedNames>
  <calcPr calcId="144525"/>
</workbook>
</file>

<file path=xl/calcChain.xml><?xml version="1.0" encoding="utf-8"?>
<calcChain xmlns="http://schemas.openxmlformats.org/spreadsheetml/2006/main">
  <c r="D14" i="5" l="1"/>
  <c r="D56" i="5"/>
  <c r="D58" i="5"/>
  <c r="D70" i="5"/>
  <c r="C72" i="5" l="1"/>
  <c r="C68" i="5"/>
  <c r="C58" i="5"/>
  <c r="C54" i="5"/>
  <c r="C15" i="5"/>
  <c r="C14" i="5"/>
  <c r="A48" i="5" l="1"/>
  <c r="A46" i="5"/>
  <c r="B72" i="5" l="1"/>
  <c r="C70" i="5"/>
  <c r="B70" i="5"/>
  <c r="D66" i="5"/>
  <c r="C66" i="5"/>
  <c r="B66" i="5"/>
  <c r="D65" i="5"/>
  <c r="D74" i="5" s="1"/>
  <c r="D76" i="5" s="1"/>
  <c r="C65" i="5"/>
  <c r="B65" i="5"/>
  <c r="B58" i="5"/>
  <c r="C56" i="5"/>
  <c r="B56" i="5"/>
  <c r="D52" i="5"/>
  <c r="C52" i="5"/>
  <c r="B52" i="5"/>
  <c r="D51" i="5"/>
  <c r="D60" i="5" s="1"/>
  <c r="D62" i="5" s="1"/>
  <c r="C51" i="5"/>
  <c r="B51" i="5"/>
  <c r="B60" i="5" s="1"/>
  <c r="B62" i="5" s="1"/>
  <c r="D39" i="5"/>
  <c r="C39" i="5"/>
  <c r="B39" i="5"/>
  <c r="D36" i="5"/>
  <c r="C36" i="5"/>
  <c r="B36" i="5"/>
  <c r="D29" i="5"/>
  <c r="C29" i="5"/>
  <c r="B29" i="5"/>
  <c r="D17" i="5"/>
  <c r="C17" i="5"/>
  <c r="B17" i="5"/>
  <c r="D13" i="5"/>
  <c r="C13" i="5"/>
  <c r="B13" i="5"/>
  <c r="A2" i="5"/>
  <c r="B74" i="5" l="1"/>
  <c r="B76" i="5" s="1"/>
  <c r="C74" i="5"/>
  <c r="C76" i="5" s="1"/>
  <c r="C60" i="5"/>
  <c r="C62" i="5" s="1"/>
  <c r="C43" i="5"/>
  <c r="C11" i="5" s="1"/>
  <c r="C8" i="5" s="1"/>
  <c r="C21" i="5" s="1"/>
  <c r="C23" i="5" s="1"/>
  <c r="C25" i="5" s="1"/>
  <c r="C33" i="5" s="1"/>
  <c r="D43" i="5"/>
  <c r="D11" i="5" s="1"/>
  <c r="D8" i="5" s="1"/>
  <c r="D21" i="5" s="1"/>
  <c r="D23" i="5" s="1"/>
  <c r="D25" i="5" s="1"/>
  <c r="D33" i="5" s="1"/>
  <c r="B43" i="5"/>
  <c r="B11" i="5" s="1"/>
  <c r="B8" i="5" s="1"/>
  <c r="B21" i="5" s="1"/>
  <c r="B23" i="5" s="1"/>
  <c r="B25" i="5" s="1"/>
  <c r="B33" i="5" s="1"/>
</calcChain>
</file>

<file path=xl/sharedStrings.xml><?xml version="1.0" encoding="utf-8"?>
<sst xmlns="http://schemas.openxmlformats.org/spreadsheetml/2006/main" count="67" uniqueCount="44">
  <si>
    <t>(PESOS)</t>
  </si>
  <si>
    <t>Concepto (c)</t>
  </si>
  <si>
    <t>Devengado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</si>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</sst>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2" tint="-9.9978637043366805E-2"/>
      <name val="Calibri"/>
      <family val="2"/>
      <scheme val="minor"/>
    </font>
    <font>
      <sz val="9"/>
      <color theme="2" tint="-9.9978637043366805E-2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2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1" fillId="0" borderId="12" xfId="0" applyNumberFormat="1" applyFont="1" applyFill="1" applyBorder="1"/>
    <xf numFmtId="4" fontId="1" fillId="0" borderId="12" xfId="0" applyNumberFormat="1" applyFont="1" applyFill="1" applyBorder="1" applyAlignment="1">
      <alignment vertical="center"/>
    </xf>
    <xf numFmtId="4" fontId="1" fillId="0" borderId="2" xfId="0" applyNumberFormat="1" applyFont="1" applyFill="1" applyBorder="1"/>
    <xf numFmtId="0" fontId="1" fillId="0" borderId="12" xfId="0" applyFont="1" applyFill="1" applyBorder="1" applyAlignment="1">
      <alignment horizontal="left" vertical="center" indent="6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wrapText="1" indent="3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/>
    <xf numFmtId="4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wrapText="1" indent="3"/>
    </xf>
    <xf numFmtId="0" fontId="2" fillId="0" borderId="2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6"/>
    </xf>
    <xf numFmtId="0" fontId="2" fillId="0" borderId="12" xfId="0" applyFont="1" applyFill="1" applyBorder="1" applyAlignment="1">
      <alignment horizontal="left" vertical="center" wrapText="1" indent="9"/>
    </xf>
    <xf numFmtId="0" fontId="1" fillId="0" borderId="12" xfId="0" applyFont="1" applyFill="1" applyBorder="1" applyAlignment="1">
      <alignment horizontal="left" vertical="center" indent="12"/>
    </xf>
    <xf numFmtId="0" fontId="2" fillId="0" borderId="12" xfId="0" applyFont="1" applyFill="1" applyBorder="1" applyAlignment="1">
      <alignment vertical="center"/>
    </xf>
    <xf numFmtId="4" fontId="2" fillId="0" borderId="12" xfId="0" applyNumberFormat="1" applyFont="1" applyFill="1" applyBorder="1" applyProtection="1">
      <protection locked="0"/>
    </xf>
    <xf numFmtId="4" fontId="1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/>
    <xf numFmtId="4" fontId="1" fillId="0" borderId="0" xfId="0" applyNumberFormat="1" applyFont="1"/>
    <xf numFmtId="4" fontId="1" fillId="0" borderId="2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 vertical="center" wrapText="1" indent="3"/>
    </xf>
    <xf numFmtId="4" fontId="3" fillId="2" borderId="13" xfId="0" applyNumberFormat="1" applyFont="1" applyFill="1" applyBorder="1" applyAlignment="1"/>
    <xf numFmtId="4" fontId="4" fillId="2" borderId="13" xfId="0" applyNumberFormat="1" applyFont="1" applyFill="1" applyBorder="1" applyAlignment="1"/>
    <xf numFmtId="4" fontId="2" fillId="2" borderId="1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vertical="center"/>
    </xf>
    <xf numFmtId="4" fontId="4" fillId="2" borderId="13" xfId="0" applyNumberFormat="1" applyFont="1" applyFill="1" applyBorder="1"/>
    <xf numFmtId="0" fontId="1" fillId="0" borderId="2" xfId="0" applyFont="1" applyFill="1" applyBorder="1" applyAlignment="1">
      <alignment horizontal="left" vertical="center" indent="6"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center" indent="3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5" fillId="0" borderId="12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TRIMESTRE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LEY%20DE%20DISCIPLINA%20FINANCIERA/4to.%20Trimestre/4TO.%20TRIMESTRE%20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LEY%20DE%20DISCIPLINA%20FINANCIERA/2do.%20TRIMESTRE/LEY%20DE%20DISCIPLINA%20FINANCIERA%202D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H. AYUNTAMIENTO DE CENTRO, Gobierno del Estado de Tabasco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Centro, Gobierno del Estado de Tabasco</v>
          </cell>
        </row>
        <row r="12">
          <cell r="C12">
            <v>2018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4"/>
      <sheetName val="FORMATO 5"/>
      <sheetName val="FORMATO 7a"/>
      <sheetName val="FORMATO 7c"/>
    </sheetNames>
    <sheetDataSet>
      <sheetData sheetId="0"/>
      <sheetData sheetId="1">
        <row r="26">
          <cell r="F26"/>
          <cell r="H26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G25" sqref="G25"/>
    </sheetView>
  </sheetViews>
  <sheetFormatPr baseColWidth="10" defaultRowHeight="12" x14ac:dyDescent="0.2"/>
  <cols>
    <col min="1" max="1" width="86.42578125" style="3" customWidth="1"/>
    <col min="2" max="4" width="13" style="3" bestFit="1" customWidth="1"/>
    <col min="5" max="5" width="11.42578125" style="3"/>
    <col min="6" max="6" width="13" style="3" bestFit="1" customWidth="1"/>
    <col min="7" max="16384" width="11.42578125" style="3"/>
  </cols>
  <sheetData>
    <row r="1" spans="1:6" x14ac:dyDescent="0.2">
      <c r="A1" s="42" t="s">
        <v>3</v>
      </c>
      <c r="B1" s="42"/>
      <c r="C1" s="42"/>
      <c r="D1" s="42"/>
    </row>
    <row r="2" spans="1:6" x14ac:dyDescent="0.2">
      <c r="A2" s="43" t="str">
        <f>ENTE_PUBLICO_A</f>
        <v>H. AYUNTAMIENTO DE CENTRO, Gobierno del Estado de Tabasco (a)</v>
      </c>
      <c r="B2" s="44"/>
      <c r="C2" s="44"/>
      <c r="D2" s="45"/>
    </row>
    <row r="3" spans="1:6" x14ac:dyDescent="0.2">
      <c r="A3" s="46" t="s">
        <v>4</v>
      </c>
      <c r="B3" s="47"/>
      <c r="C3" s="47"/>
      <c r="D3" s="48"/>
    </row>
    <row r="4" spans="1:6" x14ac:dyDescent="0.2">
      <c r="A4" s="49" t="s">
        <v>43</v>
      </c>
      <c r="B4" s="50"/>
      <c r="C4" s="50"/>
      <c r="D4" s="51"/>
    </row>
    <row r="5" spans="1:6" x14ac:dyDescent="0.2">
      <c r="A5" s="52" t="s">
        <v>0</v>
      </c>
      <c r="B5" s="53"/>
      <c r="C5" s="53"/>
      <c r="D5" s="54"/>
    </row>
    <row r="7" spans="1:6" ht="24" x14ac:dyDescent="0.2">
      <c r="A7" s="31" t="s">
        <v>1</v>
      </c>
      <c r="B7" s="1" t="s">
        <v>5</v>
      </c>
      <c r="C7" s="1" t="s">
        <v>2</v>
      </c>
      <c r="D7" s="1" t="s">
        <v>6</v>
      </c>
    </row>
    <row r="8" spans="1:6" x14ac:dyDescent="0.2">
      <c r="A8" s="11" t="s">
        <v>7</v>
      </c>
      <c r="B8" s="23">
        <f>SUM(B9:B11)</f>
        <v>2855703063.96</v>
      </c>
      <c r="C8" s="23">
        <f t="shared" ref="C8:D8" si="0">SUM(C9:C11)</f>
        <v>3142106627.0999999</v>
      </c>
      <c r="D8" s="23">
        <f t="shared" si="0"/>
        <v>3139994189.1099997</v>
      </c>
    </row>
    <row r="9" spans="1:6" x14ac:dyDescent="0.2">
      <c r="A9" s="10" t="s">
        <v>8</v>
      </c>
      <c r="B9" s="24">
        <v>1862000534</v>
      </c>
      <c r="C9" s="24">
        <v>2136778252.99</v>
      </c>
      <c r="D9" s="24">
        <v>2136778252.99</v>
      </c>
    </row>
    <row r="10" spans="1:6" x14ac:dyDescent="0.2">
      <c r="A10" s="10" t="s">
        <v>9</v>
      </c>
      <c r="B10" s="24">
        <v>1037500000</v>
      </c>
      <c r="C10" s="24">
        <v>1049127887.65</v>
      </c>
      <c r="D10" s="24">
        <v>1049127887.65</v>
      </c>
    </row>
    <row r="11" spans="1:6" x14ac:dyDescent="0.2">
      <c r="A11" s="10" t="s">
        <v>10</v>
      </c>
      <c r="B11" s="24">
        <f>B43</f>
        <v>-43797470.039999999</v>
      </c>
      <c r="C11" s="24">
        <f t="shared" ref="C11" si="1">C43</f>
        <v>-43799513.539999992</v>
      </c>
      <c r="D11" s="24">
        <f>D43</f>
        <v>-45911951.529999986</v>
      </c>
    </row>
    <row r="12" spans="1:6" x14ac:dyDescent="0.2">
      <c r="A12" s="16"/>
      <c r="B12" s="7"/>
      <c r="C12" s="7"/>
      <c r="D12" s="7"/>
    </row>
    <row r="13" spans="1:6" x14ac:dyDescent="0.2">
      <c r="A13" s="11" t="s">
        <v>11</v>
      </c>
      <c r="B13" s="23">
        <f>B14+B15</f>
        <v>2778328203.96</v>
      </c>
      <c r="C13" s="23">
        <f t="shared" ref="C13:D13" si="2">C14+C15</f>
        <v>3113479088.4500003</v>
      </c>
      <c r="D13" s="23">
        <f t="shared" si="2"/>
        <v>2990018428.4800005</v>
      </c>
      <c r="F13" s="26"/>
    </row>
    <row r="14" spans="1:6" x14ac:dyDescent="0.2">
      <c r="A14" s="10" t="s">
        <v>12</v>
      </c>
      <c r="B14" s="24">
        <v>1784625674</v>
      </c>
      <c r="C14" s="24">
        <f>2117712740.71-9274193.59</f>
        <v>2108438547.1200001</v>
      </c>
      <c r="D14" s="24">
        <f>2074302531.63-9274193.59-17500000</f>
        <v>2047528338.0400002</v>
      </c>
    </row>
    <row r="15" spans="1:6" x14ac:dyDescent="0.2">
      <c r="A15" s="10" t="s">
        <v>13</v>
      </c>
      <c r="B15" s="24">
        <v>993702529.96000004</v>
      </c>
      <c r="C15" s="24">
        <f>1129265389.99-124224848.66</f>
        <v>1005040541.33</v>
      </c>
      <c r="D15" s="24">
        <v>942490090.44000006</v>
      </c>
    </row>
    <row r="16" spans="1:6" x14ac:dyDescent="0.2">
      <c r="A16" s="16"/>
      <c r="B16" s="7"/>
      <c r="C16" s="7"/>
      <c r="D16" s="7"/>
    </row>
    <row r="17" spans="1:6" x14ac:dyDescent="0.2">
      <c r="A17" s="11" t="s">
        <v>14</v>
      </c>
      <c r="B17" s="32">
        <f>B18+B19</f>
        <v>0</v>
      </c>
      <c r="C17" s="23">
        <f t="shared" ref="C17" si="3">C18+C19</f>
        <v>133499042.25</v>
      </c>
      <c r="D17" s="23">
        <f>D18+D19</f>
        <v>132899458.97</v>
      </c>
    </row>
    <row r="18" spans="1:6" x14ac:dyDescent="0.2">
      <c r="A18" s="10" t="s">
        <v>15</v>
      </c>
      <c r="B18" s="33">
        <v>0</v>
      </c>
      <c r="C18" s="24">
        <v>9274193.5899999999</v>
      </c>
      <c r="D18" s="24">
        <v>9274193.5899999999</v>
      </c>
      <c r="F18" s="26"/>
    </row>
    <row r="19" spans="1:6" x14ac:dyDescent="0.2">
      <c r="A19" s="10" t="s">
        <v>16</v>
      </c>
      <c r="B19" s="33">
        <v>0</v>
      </c>
      <c r="C19" s="24">
        <v>124224848.66</v>
      </c>
      <c r="D19" s="41">
        <v>123625265.38</v>
      </c>
    </row>
    <row r="20" spans="1:6" x14ac:dyDescent="0.2">
      <c r="A20" s="16"/>
      <c r="B20" s="7"/>
      <c r="C20" s="7"/>
      <c r="D20" s="7"/>
    </row>
    <row r="21" spans="1:6" x14ac:dyDescent="0.2">
      <c r="A21" s="11" t="s">
        <v>17</v>
      </c>
      <c r="B21" s="23">
        <f>B8-B13+B17</f>
        <v>77374860</v>
      </c>
      <c r="C21" s="23">
        <f t="shared" ref="C21:D21" si="4">C8-C13+C17</f>
        <v>162126580.89999962</v>
      </c>
      <c r="D21" s="23">
        <f t="shared" si="4"/>
        <v>282875219.59999919</v>
      </c>
    </row>
    <row r="22" spans="1:6" x14ac:dyDescent="0.2">
      <c r="A22" s="11"/>
      <c r="B22" s="7"/>
      <c r="C22" s="7"/>
      <c r="D22" s="7"/>
    </row>
    <row r="23" spans="1:6" x14ac:dyDescent="0.2">
      <c r="A23" s="11" t="s">
        <v>18</v>
      </c>
      <c r="B23" s="23">
        <f>B21-B11</f>
        <v>121172330.03999999</v>
      </c>
      <c r="C23" s="23">
        <f t="shared" ref="C23:D23" si="5">C21-C11</f>
        <v>205926094.43999961</v>
      </c>
      <c r="D23" s="23">
        <f t="shared" si="5"/>
        <v>328787171.12999916</v>
      </c>
    </row>
    <row r="24" spans="1:6" x14ac:dyDescent="0.2">
      <c r="A24" s="11"/>
      <c r="B24" s="25"/>
      <c r="C24" s="25"/>
      <c r="D24" s="25"/>
    </row>
    <row r="25" spans="1:6" x14ac:dyDescent="0.2">
      <c r="A25" s="12" t="s">
        <v>19</v>
      </c>
      <c r="B25" s="23">
        <f>B23-B17</f>
        <v>121172330.03999999</v>
      </c>
      <c r="C25" s="23">
        <f t="shared" ref="C25" si="6">C23-C17</f>
        <v>72427052.18999961</v>
      </c>
      <c r="D25" s="23">
        <f>D23-D17</f>
        <v>195887712.15999916</v>
      </c>
    </row>
    <row r="26" spans="1:6" x14ac:dyDescent="0.2">
      <c r="A26" s="17"/>
      <c r="B26" s="9"/>
      <c r="C26" s="9"/>
      <c r="D26" s="9"/>
    </row>
    <row r="27" spans="1:6" x14ac:dyDescent="0.2">
      <c r="A27" s="2"/>
      <c r="B27" s="26"/>
      <c r="C27" s="26"/>
      <c r="D27" s="26"/>
    </row>
    <row r="28" spans="1:6" x14ac:dyDescent="0.2">
      <c r="A28" s="31" t="s">
        <v>20</v>
      </c>
      <c r="B28" s="34" t="s">
        <v>21</v>
      </c>
      <c r="C28" s="34" t="s">
        <v>2</v>
      </c>
      <c r="D28" s="34" t="s">
        <v>22</v>
      </c>
    </row>
    <row r="29" spans="1:6" x14ac:dyDescent="0.2">
      <c r="A29" s="11" t="s">
        <v>23</v>
      </c>
      <c r="B29" s="5">
        <f>B30+B31</f>
        <v>27241217.719999999</v>
      </c>
      <c r="C29" s="5">
        <f t="shared" ref="C29:D29" si="7">C30+C31</f>
        <v>25732468.109999999</v>
      </c>
      <c r="D29" s="5">
        <f t="shared" si="7"/>
        <v>25732468.109999999</v>
      </c>
    </row>
    <row r="30" spans="1:6" x14ac:dyDescent="0.2">
      <c r="A30" s="10" t="s">
        <v>24</v>
      </c>
      <c r="B30" s="6">
        <v>0</v>
      </c>
      <c r="C30" s="6">
        <v>1360649.29</v>
      </c>
      <c r="D30" s="6">
        <v>1360649.29</v>
      </c>
    </row>
    <row r="31" spans="1:6" x14ac:dyDescent="0.2">
      <c r="A31" s="10" t="s">
        <v>25</v>
      </c>
      <c r="B31" s="6">
        <v>27241217.719999999</v>
      </c>
      <c r="C31" s="6">
        <v>24371818.82</v>
      </c>
      <c r="D31" s="6">
        <v>24371818.82</v>
      </c>
    </row>
    <row r="32" spans="1:6" x14ac:dyDescent="0.2">
      <c r="A32" s="4"/>
      <c r="B32" s="8"/>
      <c r="C32" s="8"/>
      <c r="D32" s="8"/>
    </row>
    <row r="33" spans="1:7" x14ac:dyDescent="0.2">
      <c r="A33" s="11" t="s">
        <v>26</v>
      </c>
      <c r="B33" s="5">
        <f>B25+B29</f>
        <v>148413547.75999999</v>
      </c>
      <c r="C33" s="5">
        <f t="shared" ref="C33:D33" si="8">C25+C29</f>
        <v>98159520.29999961</v>
      </c>
      <c r="D33" s="5">
        <f t="shared" si="8"/>
        <v>221620180.26999915</v>
      </c>
    </row>
    <row r="34" spans="1:7" x14ac:dyDescent="0.2">
      <c r="A34" s="13"/>
      <c r="B34" s="27"/>
      <c r="C34" s="27"/>
      <c r="D34" s="27"/>
    </row>
    <row r="35" spans="1:7" ht="24" x14ac:dyDescent="0.2">
      <c r="A35" s="31" t="s">
        <v>20</v>
      </c>
      <c r="B35" s="34" t="s">
        <v>27</v>
      </c>
      <c r="C35" s="34" t="s">
        <v>2</v>
      </c>
      <c r="D35" s="34" t="s">
        <v>6</v>
      </c>
    </row>
    <row r="36" spans="1:7" x14ac:dyDescent="0.2">
      <c r="A36" s="11" t="s">
        <v>28</v>
      </c>
      <c r="B36" s="5">
        <f>B37+B38</f>
        <v>0</v>
      </c>
      <c r="C36" s="5">
        <f t="shared" ref="C36:D36" si="9">C37+C38</f>
        <v>34997956.5</v>
      </c>
      <c r="D36" s="5">
        <f t="shared" si="9"/>
        <v>32885518.510000002</v>
      </c>
    </row>
    <row r="37" spans="1:7" x14ac:dyDescent="0.2">
      <c r="A37" s="10" t="s">
        <v>29</v>
      </c>
      <c r="B37" s="6">
        <v>0</v>
      </c>
      <c r="C37" s="6">
        <v>0</v>
      </c>
      <c r="D37" s="6">
        <v>0</v>
      </c>
    </row>
    <row r="38" spans="1:7" x14ac:dyDescent="0.2">
      <c r="A38" s="10" t="s">
        <v>30</v>
      </c>
      <c r="B38" s="6">
        <v>0</v>
      </c>
      <c r="C38" s="6">
        <v>34997956.5</v>
      </c>
      <c r="D38" s="6">
        <v>32885518.510000002</v>
      </c>
      <c r="G38" s="26"/>
    </row>
    <row r="39" spans="1:7" x14ac:dyDescent="0.2">
      <c r="A39" s="11" t="s">
        <v>31</v>
      </c>
      <c r="B39" s="5">
        <f>B40+B41</f>
        <v>43797470.039999999</v>
      </c>
      <c r="C39" s="5">
        <f>C40+C41</f>
        <v>78797470.039999992</v>
      </c>
      <c r="D39" s="5">
        <f>D40+D41</f>
        <v>78797470.039999992</v>
      </c>
      <c r="F39" s="26"/>
    </row>
    <row r="40" spans="1:7" x14ac:dyDescent="0.2">
      <c r="A40" s="37" t="s">
        <v>32</v>
      </c>
      <c r="B40" s="15">
        <v>0</v>
      </c>
      <c r="C40" s="15">
        <v>17500000</v>
      </c>
      <c r="D40" s="15">
        <v>17500000</v>
      </c>
    </row>
    <row r="41" spans="1:7" x14ac:dyDescent="0.2">
      <c r="A41" s="19" t="s">
        <v>33</v>
      </c>
      <c r="B41" s="28">
        <v>43797470.039999999</v>
      </c>
      <c r="C41" s="28">
        <v>61297470.039999999</v>
      </c>
      <c r="D41" s="28">
        <v>61297470.039999999</v>
      </c>
    </row>
    <row r="42" spans="1:7" x14ac:dyDescent="0.2">
      <c r="A42" s="4"/>
      <c r="B42" s="8"/>
      <c r="C42" s="8"/>
      <c r="D42" s="8"/>
    </row>
    <row r="43" spans="1:7" x14ac:dyDescent="0.2">
      <c r="A43" s="18" t="s">
        <v>34</v>
      </c>
      <c r="B43" s="38">
        <f>B36-B39</f>
        <v>-43797470.039999999</v>
      </c>
      <c r="C43" s="38">
        <f>C36-C39</f>
        <v>-43799513.539999992</v>
      </c>
      <c r="D43" s="38">
        <f>D36-D39</f>
        <v>-45911951.529999986</v>
      </c>
    </row>
    <row r="44" spans="1:7" x14ac:dyDescent="0.2">
      <c r="A44" s="39"/>
      <c r="B44" s="40"/>
      <c r="C44" s="40"/>
      <c r="D44" s="40"/>
    </row>
    <row r="45" spans="1:7" x14ac:dyDescent="0.2">
      <c r="A45" s="42" t="s">
        <v>3</v>
      </c>
      <c r="B45" s="42"/>
      <c r="C45" s="42"/>
      <c r="D45" s="42"/>
    </row>
    <row r="46" spans="1:7" x14ac:dyDescent="0.2">
      <c r="A46" s="43" t="str">
        <f>ENTE_PUBLICO_A</f>
        <v>H. AYUNTAMIENTO DE CENTRO, Gobierno del Estado de Tabasco (a)</v>
      </c>
      <c r="B46" s="44"/>
      <c r="C46" s="44"/>
      <c r="D46" s="45"/>
    </row>
    <row r="47" spans="1:7" x14ac:dyDescent="0.2">
      <c r="A47" s="46" t="s">
        <v>4</v>
      </c>
      <c r="B47" s="47"/>
      <c r="C47" s="47"/>
      <c r="D47" s="48"/>
    </row>
    <row r="48" spans="1:7" x14ac:dyDescent="0.2">
      <c r="A48" s="49" t="str">
        <f>TRIMESTRE</f>
        <v>Del 1 de enero al 30 de septiembre de 2019 (b)</v>
      </c>
      <c r="B48" s="50"/>
      <c r="C48" s="50"/>
      <c r="D48" s="51"/>
    </row>
    <row r="49" spans="1:4" x14ac:dyDescent="0.2">
      <c r="A49" s="52" t="s">
        <v>0</v>
      </c>
      <c r="B49" s="53"/>
      <c r="C49" s="53"/>
      <c r="D49" s="54"/>
    </row>
    <row r="50" spans="1:4" ht="24" x14ac:dyDescent="0.2">
      <c r="A50" s="31" t="s">
        <v>20</v>
      </c>
      <c r="B50" s="34" t="s">
        <v>27</v>
      </c>
      <c r="C50" s="34" t="s">
        <v>2</v>
      </c>
      <c r="D50" s="34" t="s">
        <v>6</v>
      </c>
    </row>
    <row r="51" spans="1:4" x14ac:dyDescent="0.2">
      <c r="A51" s="19" t="s">
        <v>35</v>
      </c>
      <c r="B51" s="28">
        <f>B9</f>
        <v>1862000534</v>
      </c>
      <c r="C51" s="28">
        <f>C9</f>
        <v>2136778252.99</v>
      </c>
      <c r="D51" s="28">
        <f>D9</f>
        <v>2136778252.99</v>
      </c>
    </row>
    <row r="52" spans="1:4" x14ac:dyDescent="0.2">
      <c r="A52" s="20" t="s">
        <v>36</v>
      </c>
      <c r="B52" s="5">
        <f>B53-B54</f>
        <v>0</v>
      </c>
      <c r="C52" s="5">
        <f t="shared" ref="C52:D52" si="10">C53-C54</f>
        <v>-17500000</v>
      </c>
      <c r="D52" s="5">
        <f t="shared" si="10"/>
        <v>-17500000</v>
      </c>
    </row>
    <row r="53" spans="1:4" x14ac:dyDescent="0.2">
      <c r="A53" s="21" t="s">
        <v>29</v>
      </c>
      <c r="B53" s="6">
        <v>0</v>
      </c>
      <c r="C53" s="6">
        <v>0</v>
      </c>
      <c r="D53" s="6">
        <v>0</v>
      </c>
    </row>
    <row r="54" spans="1:4" x14ac:dyDescent="0.2">
      <c r="A54" s="21" t="s">
        <v>32</v>
      </c>
      <c r="B54" s="6">
        <v>0</v>
      </c>
      <c r="C54" s="6">
        <f>C40</f>
        <v>17500000</v>
      </c>
      <c r="D54" s="6">
        <v>17500000</v>
      </c>
    </row>
    <row r="55" spans="1:4" x14ac:dyDescent="0.2">
      <c r="A55" s="4"/>
      <c r="B55" s="8"/>
      <c r="C55" s="8"/>
      <c r="D55" s="8"/>
    </row>
    <row r="56" spans="1:4" x14ac:dyDescent="0.2">
      <c r="A56" s="10" t="s">
        <v>12</v>
      </c>
      <c r="B56" s="6">
        <f>B14</f>
        <v>1784625674</v>
      </c>
      <c r="C56" s="6">
        <f>C14</f>
        <v>2108438547.1200001</v>
      </c>
      <c r="D56" s="6">
        <f>D14</f>
        <v>2047528338.0400002</v>
      </c>
    </row>
    <row r="57" spans="1:4" x14ac:dyDescent="0.2">
      <c r="A57" s="4"/>
      <c r="B57" s="8"/>
      <c r="C57" s="8"/>
      <c r="D57" s="8"/>
    </row>
    <row r="58" spans="1:4" x14ac:dyDescent="0.2">
      <c r="A58" s="10" t="s">
        <v>15</v>
      </c>
      <c r="B58" s="35">
        <f>B18</f>
        <v>0</v>
      </c>
      <c r="C58" s="6">
        <f>C18</f>
        <v>9274193.5899999999</v>
      </c>
      <c r="D58" s="6">
        <f>D18</f>
        <v>9274193.5899999999</v>
      </c>
    </row>
    <row r="59" spans="1:4" x14ac:dyDescent="0.2">
      <c r="A59" s="4"/>
      <c r="B59" s="8"/>
      <c r="C59" s="8"/>
      <c r="D59" s="8"/>
    </row>
    <row r="60" spans="1:4" ht="24" x14ac:dyDescent="0.2">
      <c r="A60" s="12" t="s">
        <v>37</v>
      </c>
      <c r="B60" s="5">
        <f>B51+B52-B56+B58</f>
        <v>77374860</v>
      </c>
      <c r="C60" s="5">
        <f>C51+C52-C56+C58</f>
        <v>20113899.459999885</v>
      </c>
      <c r="D60" s="5">
        <f t="shared" ref="D60" si="11">D51+D52-D56+D58</f>
        <v>81024108.539999813</v>
      </c>
    </row>
    <row r="61" spans="1:4" x14ac:dyDescent="0.2">
      <c r="A61" s="22"/>
      <c r="B61" s="29"/>
      <c r="C61" s="29"/>
      <c r="D61" s="29"/>
    </row>
    <row r="62" spans="1:4" x14ac:dyDescent="0.2">
      <c r="A62" s="12" t="s">
        <v>38</v>
      </c>
      <c r="B62" s="5">
        <f>B60-B52</f>
        <v>77374860</v>
      </c>
      <c r="C62" s="5">
        <f t="shared" ref="C62:D62" si="12">C60-C52</f>
        <v>37613899.459999889</v>
      </c>
      <c r="D62" s="5">
        <f t="shared" si="12"/>
        <v>98524108.539999813</v>
      </c>
    </row>
    <row r="63" spans="1:4" x14ac:dyDescent="0.2">
      <c r="A63" s="13"/>
      <c r="B63" s="27"/>
      <c r="C63" s="27"/>
      <c r="D63" s="27"/>
    </row>
    <row r="64" spans="1:4" ht="24" x14ac:dyDescent="0.2">
      <c r="A64" s="31" t="s">
        <v>20</v>
      </c>
      <c r="B64" s="34" t="s">
        <v>27</v>
      </c>
      <c r="C64" s="34" t="s">
        <v>2</v>
      </c>
      <c r="D64" s="34" t="s">
        <v>6</v>
      </c>
    </row>
    <row r="65" spans="1:4" x14ac:dyDescent="0.2">
      <c r="A65" s="19" t="s">
        <v>9</v>
      </c>
      <c r="B65" s="30">
        <f>B10</f>
        <v>1037500000</v>
      </c>
      <c r="C65" s="30">
        <f>C10</f>
        <v>1049127887.65</v>
      </c>
      <c r="D65" s="30">
        <f>D10</f>
        <v>1049127887.65</v>
      </c>
    </row>
    <row r="66" spans="1:4" ht="24" x14ac:dyDescent="0.2">
      <c r="A66" s="20" t="s">
        <v>39</v>
      </c>
      <c r="B66" s="23">
        <f>B67-B68</f>
        <v>-43797470.039999999</v>
      </c>
      <c r="C66" s="23">
        <f t="shared" ref="C66:D66" si="13">C67-C68</f>
        <v>-26299513.539999999</v>
      </c>
      <c r="D66" s="23">
        <f t="shared" si="13"/>
        <v>18895400.119999997</v>
      </c>
    </row>
    <row r="67" spans="1:4" x14ac:dyDescent="0.2">
      <c r="A67" s="21" t="s">
        <v>30</v>
      </c>
      <c r="B67" s="24">
        <v>0</v>
      </c>
      <c r="C67" s="24">
        <v>34997956.5</v>
      </c>
      <c r="D67" s="24">
        <v>62243502.649999999</v>
      </c>
    </row>
    <row r="68" spans="1:4" x14ac:dyDescent="0.2">
      <c r="A68" s="21" t="s">
        <v>33</v>
      </c>
      <c r="B68" s="24">
        <v>43797470.039999999</v>
      </c>
      <c r="C68" s="24">
        <f>C41</f>
        <v>61297470.039999999</v>
      </c>
      <c r="D68" s="24">
        <v>43348102.530000001</v>
      </c>
    </row>
    <row r="69" spans="1:4" x14ac:dyDescent="0.2">
      <c r="A69" s="4"/>
      <c r="B69" s="7"/>
      <c r="C69" s="7"/>
      <c r="D69" s="7"/>
    </row>
    <row r="70" spans="1:4" x14ac:dyDescent="0.2">
      <c r="A70" s="10" t="s">
        <v>40</v>
      </c>
      <c r="B70" s="24">
        <f>B15</f>
        <v>993702529.96000004</v>
      </c>
      <c r="C70" s="24">
        <f>C15</f>
        <v>1005040541.33</v>
      </c>
      <c r="D70" s="24">
        <f>D15</f>
        <v>942490090.44000006</v>
      </c>
    </row>
    <row r="71" spans="1:4" x14ac:dyDescent="0.2">
      <c r="A71" s="4"/>
      <c r="B71" s="7"/>
      <c r="C71" s="7"/>
      <c r="D71" s="7"/>
    </row>
    <row r="72" spans="1:4" x14ac:dyDescent="0.2">
      <c r="A72" s="10" t="s">
        <v>16</v>
      </c>
      <c r="B72" s="36">
        <f>B19</f>
        <v>0</v>
      </c>
      <c r="C72" s="24">
        <f>C19</f>
        <v>124224848.66</v>
      </c>
      <c r="D72" s="24">
        <v>123625264.38</v>
      </c>
    </row>
    <row r="73" spans="1:4" x14ac:dyDescent="0.2">
      <c r="A73" s="4"/>
      <c r="B73" s="7"/>
      <c r="C73" s="7"/>
      <c r="D73" s="7"/>
    </row>
    <row r="74" spans="1:4" ht="24" x14ac:dyDescent="0.2">
      <c r="A74" s="12" t="s">
        <v>41</v>
      </c>
      <c r="B74" s="23">
        <f>B65+B66-B70+B72</f>
        <v>0</v>
      </c>
      <c r="C74" s="23">
        <f t="shared" ref="C74:D74" si="14">C65+C66-C70+C72</f>
        <v>142012681.43999997</v>
      </c>
      <c r="D74" s="23">
        <f t="shared" si="14"/>
        <v>249158461.70999992</v>
      </c>
    </row>
    <row r="75" spans="1:4" x14ac:dyDescent="0.2">
      <c r="A75" s="4"/>
      <c r="B75" s="7"/>
      <c r="C75" s="7"/>
      <c r="D75" s="7"/>
    </row>
    <row r="76" spans="1:4" x14ac:dyDescent="0.2">
      <c r="A76" s="12" t="s">
        <v>42</v>
      </c>
      <c r="B76" s="23">
        <f>B74-B66</f>
        <v>43797470.039999999</v>
      </c>
      <c r="C76" s="23">
        <f>C74-C66</f>
        <v>168312194.97999996</v>
      </c>
      <c r="D76" s="23">
        <f t="shared" ref="D76" si="15">D74-D66</f>
        <v>230263061.58999991</v>
      </c>
    </row>
    <row r="77" spans="1:4" x14ac:dyDescent="0.2">
      <c r="A77" s="13"/>
      <c r="B77" s="14"/>
      <c r="C77" s="14"/>
      <c r="D77" s="14"/>
    </row>
  </sheetData>
  <mergeCells count="10">
    <mergeCell ref="A1:D1"/>
    <mergeCell ref="A2:D2"/>
    <mergeCell ref="A3:D3"/>
    <mergeCell ref="A4:D4"/>
    <mergeCell ref="A5:D5"/>
    <mergeCell ref="A45:D45"/>
    <mergeCell ref="A46:D46"/>
    <mergeCell ref="A47:D47"/>
    <mergeCell ref="A48:D48"/>
    <mergeCell ref="A49:D49"/>
  </mergeCells>
  <dataValidations count="1">
    <dataValidation type="decimal" allowBlank="1" showInputMessage="1" showErrorMessage="1" sqref="B8:D25 B29:D33 B51:D62 B65:D76 B36:D44">
      <formula1>-1.79769313486231E+100</formula1>
      <formula2>1.79769313486231E+100</formula2>
    </dataValidation>
  </dataValidations>
  <pageMargins left="0.31496062992125984" right="0.31496062992125984" top="0.35433070866141736" bottom="0.74803149606299213" header="0.31496062992125984" footer="0.31496062992125984"/>
  <pageSetup orientation="landscape" horizontalDpi="4294967295" verticalDpi="4294967295" r:id="rId1"/>
  <headerFooter>
    <oddFooter>&amp;CPágina&amp;P 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18" sqref="K1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4</vt:lpstr>
      <vt:lpstr>Hoja2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2020-01-29T22:11:52Z</cp:lastPrinted>
  <dcterms:created xsi:type="dcterms:W3CDTF">2019-10-21T07:06:37Z</dcterms:created>
  <dcterms:modified xsi:type="dcterms:W3CDTF">2020-01-30T01:24:23Z</dcterms:modified>
</cp:coreProperties>
</file>